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<sst xmlns="http://schemas.openxmlformats.org/spreadsheetml/2006/main" count="870" uniqueCount="151">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</sst>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1223062.78</v>
      </c>
      <c r="E7" s="40"/>
    </row>
    <row r="8" spans="2:5" ht="15.75" thickBot="1">
      <c r="B8" s="9"/>
      <c r="C8" s="6" t="s">
        <v>7</v>
      </c>
      <c r="D8" s="41"/>
      <c r="E8" s="42">
        <v>932780.66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943564</v>
      </c>
      <c r="E18" s="45">
        <v>1108346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943564</v>
      </c>
      <c r="E23" s="51">
        <f>E18+E19+E20+E21+E22</f>
        <v>1108346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20000</v>
      </c>
      <c r="E25" s="45">
        <v>25589.199999999997</v>
      </c>
    </row>
    <row r="26" spans="2:5" ht="15">
      <c r="B26" s="13">
        <v>30200</v>
      </c>
      <c r="C26" s="54" t="s">
        <v>28</v>
      </c>
      <c r="D26" s="39">
        <v>3000</v>
      </c>
      <c r="E26" s="45">
        <v>3925.99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0</v>
      </c>
      <c r="E29" s="50">
        <v>6506.66</v>
      </c>
    </row>
    <row r="30" spans="2:5" ht="15.75" thickBot="1">
      <c r="B30" s="16">
        <v>30000</v>
      </c>
      <c r="C30" s="15" t="s">
        <v>32</v>
      </c>
      <c r="D30" s="48">
        <f>D25+D26+D27+D28+D29</f>
        <v>23000</v>
      </c>
      <c r="E30" s="51">
        <f>E25+E26+E27+E28+E29</f>
        <v>36021.84999999999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81339.43</v>
      </c>
    </row>
    <row r="34" spans="2:5" ht="15">
      <c r="B34" s="13">
        <v>40300</v>
      </c>
      <c r="C34" s="54" t="s">
        <v>37</v>
      </c>
      <c r="D34" s="61">
        <v>0</v>
      </c>
      <c r="E34" s="45">
        <v>552151.34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633490.77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370000</v>
      </c>
      <c r="E54" s="45">
        <v>423184.74</v>
      </c>
    </row>
    <row r="55" spans="2:5" ht="15">
      <c r="B55" s="13">
        <v>90200</v>
      </c>
      <c r="C55" s="54" t="s">
        <v>62</v>
      </c>
      <c r="D55" s="61">
        <v>10000</v>
      </c>
      <c r="E55" s="62">
        <v>10000</v>
      </c>
    </row>
    <row r="56" spans="2:5" ht="15.75" thickBot="1">
      <c r="B56" s="16">
        <v>90000</v>
      </c>
      <c r="C56" s="15" t="s">
        <v>63</v>
      </c>
      <c r="D56" s="48">
        <f>D54+D55</f>
        <v>380000</v>
      </c>
      <c r="E56" s="51">
        <f>E54+E55</f>
        <v>433184.74</v>
      </c>
    </row>
    <row r="57" spans="2:5" ht="16.5" thickBot="1" thickTop="1">
      <c r="B57" s="109" t="s">
        <v>64</v>
      </c>
      <c r="C57" s="110"/>
      <c r="D57" s="52">
        <f>D16+D23+D30+D37+D43+D49+D52+D56</f>
        <v>1346564</v>
      </c>
      <c r="E57" s="55">
        <f>E16+E23+E30+E37+E43+E49+E52+E56</f>
        <v>2211043.3600000003</v>
      </c>
    </row>
    <row r="58" spans="2:5" ht="16.5" thickBot="1" thickTop="1">
      <c r="B58" s="109" t="s">
        <v>65</v>
      </c>
      <c r="C58" s="110"/>
      <c r="D58" s="52">
        <f>D57+D5+D6+D7+D8</f>
        <v>2569626.7800000003</v>
      </c>
      <c r="E58" s="55">
        <f>E57+E5+E6+E7+E8</f>
        <v>3143824.0200000005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943564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943564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20000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1346564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1346564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943564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943564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20000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23000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370000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1346564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1346564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746951.63</v>
      </c>
      <c r="E10" s="89">
        <v>0</v>
      </c>
      <c r="F10" s="90">
        <v>834165.1199999999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594122.3400000001</v>
      </c>
      <c r="AC10" s="89">
        <v>0</v>
      </c>
      <c r="AD10" s="90">
        <v>652134.3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1341073.9700000002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1486299.42</v>
      </c>
    </row>
    <row r="11" spans="2:76" ht="15">
      <c r="B11" s="13">
        <v>102</v>
      </c>
      <c r="C11" s="25" t="s">
        <v>92</v>
      </c>
      <c r="D11" s="88">
        <v>34350</v>
      </c>
      <c r="E11" s="89">
        <v>0</v>
      </c>
      <c r="F11" s="90">
        <v>39981.88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34600</v>
      </c>
      <c r="AC11" s="89">
        <v>0</v>
      </c>
      <c r="AD11" s="90">
        <v>42002.23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68950</v>
      </c>
      <c r="BW11" s="77">
        <f t="shared" si="1"/>
        <v>0</v>
      </c>
      <c r="BX11" s="79">
        <f t="shared" si="2"/>
        <v>81984.11</v>
      </c>
    </row>
    <row r="12" spans="2:76" ht="15">
      <c r="B12" s="13">
        <v>103</v>
      </c>
      <c r="C12" s="25" t="s">
        <v>93</v>
      </c>
      <c r="D12" s="88">
        <v>159880.54</v>
      </c>
      <c r="E12" s="89">
        <v>0</v>
      </c>
      <c r="F12" s="90">
        <v>274415.11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156361.45</v>
      </c>
      <c r="AC12" s="89">
        <v>0</v>
      </c>
      <c r="AD12" s="90">
        <v>239630.18999999992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316241.99</v>
      </c>
      <c r="BW12" s="77">
        <f t="shared" si="1"/>
        <v>0</v>
      </c>
      <c r="BX12" s="79">
        <f t="shared" si="2"/>
        <v>514045.29999999993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18500</v>
      </c>
      <c r="E19" s="89">
        <v>0</v>
      </c>
      <c r="F19" s="90">
        <v>18700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104387.1</v>
      </c>
      <c r="BJ19" s="89">
        <v>0</v>
      </c>
      <c r="BK19" s="101">
        <v>104387.1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122887.1</v>
      </c>
      <c r="BW19" s="77">
        <f t="shared" si="1"/>
        <v>0</v>
      </c>
      <c r="BX19" s="79">
        <f t="shared" si="2"/>
        <v>123087.1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959682.17</v>
      </c>
      <c r="E20" s="78">
        <f t="shared" si="3"/>
        <v>0</v>
      </c>
      <c r="F20" s="79">
        <f t="shared" si="3"/>
        <v>1167262.1099999999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785083.79</v>
      </c>
      <c r="AC20" s="78">
        <f t="shared" si="3"/>
        <v>0</v>
      </c>
      <c r="AD20" s="77">
        <f t="shared" si="3"/>
        <v>933766.72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104387.1</v>
      </c>
      <c r="BJ20" s="78">
        <f t="shared" si="3"/>
        <v>0</v>
      </c>
      <c r="BK20" s="77">
        <f t="shared" si="3"/>
        <v>104387.1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1849153.0600000003</v>
      </c>
      <c r="BW20" s="77">
        <f>BW10+BW11+BW12+BW13+BW14+BW15+BW16+BW17+BW18+BW19</f>
        <v>0</v>
      </c>
      <c r="BX20" s="95">
        <f>BX10+BX11+BX12+BX13+BX14+BX15+BX16+BX17+BX18+BX19</f>
        <v>2205415.93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30486.079999999998</v>
      </c>
      <c r="E24" s="89">
        <v>0</v>
      </c>
      <c r="F24" s="90">
        <v>50135.54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154060.69</v>
      </c>
      <c r="Q24" s="89">
        <v>0</v>
      </c>
      <c r="R24" s="101">
        <v>154060.69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91042.74</v>
      </c>
      <c r="AC24" s="89">
        <v>0</v>
      </c>
      <c r="AD24" s="101">
        <v>118398.05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275589.51</v>
      </c>
      <c r="BW24" s="77">
        <f t="shared" si="4"/>
        <v>0</v>
      </c>
      <c r="BX24" s="79">
        <f t="shared" si="4"/>
        <v>322594.28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64884.21</v>
      </c>
      <c r="AC27" s="89">
        <v>0</v>
      </c>
      <c r="AD27" s="101">
        <v>159462.2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64884.21</v>
      </c>
      <c r="BW27" s="77">
        <f t="shared" si="4"/>
        <v>0</v>
      </c>
      <c r="BX27" s="79">
        <f t="shared" si="4"/>
        <v>159462.2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30486.079999999998</v>
      </c>
      <c r="E28" s="78">
        <f t="shared" si="5"/>
        <v>0</v>
      </c>
      <c r="F28" s="79">
        <f t="shared" si="5"/>
        <v>50135.54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154060.69</v>
      </c>
      <c r="Q28" s="78">
        <f t="shared" si="5"/>
        <v>0</v>
      </c>
      <c r="R28" s="77">
        <f t="shared" si="5"/>
        <v>154060.69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155926.95</v>
      </c>
      <c r="AC28" s="78">
        <f t="shared" si="5"/>
        <v>0</v>
      </c>
      <c r="AD28" s="77">
        <f t="shared" si="5"/>
        <v>277860.25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340473.72000000003</v>
      </c>
      <c r="BW28" s="77">
        <f>BW23+BW24+BW25+BW26+BW27</f>
        <v>0</v>
      </c>
      <c r="BX28" s="95">
        <f>BX23+BX24+BX25+BX26+BX27</f>
        <v>482056.48000000004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370000</v>
      </c>
      <c r="BS49" s="89">
        <v>0</v>
      </c>
      <c r="BT49" s="101">
        <v>444451.61000000004</v>
      </c>
      <c r="BU49" s="76"/>
      <c r="BV49" s="85">
        <f aca="true" t="shared" si="15" ref="BV49:BX50">D49+G49+J49+M49+P49+S49+V49+Y49+AB49+AE49+AH49+AK49+AN49+AQ49+AT49+AW49+AZ49+BC49+BF49+BI49+BL49+BO49+BR49</f>
        <v>370000</v>
      </c>
      <c r="BW49" s="77">
        <f t="shared" si="15"/>
        <v>0</v>
      </c>
      <c r="BX49" s="79">
        <f t="shared" si="15"/>
        <v>444451.61000000004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>
        <v>11900</v>
      </c>
      <c r="BU50" s="76"/>
      <c r="BV50" s="85">
        <f t="shared" si="15"/>
        <v>10000</v>
      </c>
      <c r="BW50" s="77">
        <f t="shared" si="15"/>
        <v>0</v>
      </c>
      <c r="BX50" s="79">
        <f t="shared" si="15"/>
        <v>11900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380000</v>
      </c>
      <c r="BS51" s="78">
        <f>BS49+BS50</f>
        <v>0</v>
      </c>
      <c r="BT51" s="77">
        <f>BT49+BT50</f>
        <v>456351.61000000004</v>
      </c>
      <c r="BU51" s="85"/>
      <c r="BV51" s="85">
        <f>BV49+BV50</f>
        <v>380000</v>
      </c>
      <c r="BW51" s="77">
        <f>BW49+BW50</f>
        <v>0</v>
      </c>
      <c r="BX51" s="95">
        <f>BX49+BX50</f>
        <v>456351.61000000004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990168.25</v>
      </c>
      <c r="E53" s="86">
        <f t="shared" si="18"/>
        <v>0</v>
      </c>
      <c r="F53" s="86">
        <f t="shared" si="18"/>
        <v>1217397.65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154060.69</v>
      </c>
      <c r="Q53" s="86">
        <f t="shared" si="18"/>
        <v>0</v>
      </c>
      <c r="R53" s="86">
        <f t="shared" si="18"/>
        <v>154060.69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941010.74</v>
      </c>
      <c r="AC53" s="86">
        <f t="shared" si="18"/>
        <v>0</v>
      </c>
      <c r="AD53" s="86">
        <f t="shared" si="18"/>
        <v>1211626.97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104387.1</v>
      </c>
      <c r="BJ53" s="86">
        <f t="shared" si="19"/>
        <v>0</v>
      </c>
      <c r="BK53" s="86">
        <f t="shared" si="19"/>
        <v>104387.1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380000</v>
      </c>
      <c r="BS53" s="86">
        <f t="shared" si="19"/>
        <v>0</v>
      </c>
      <c r="BT53" s="86">
        <f t="shared" si="19"/>
        <v>456351.61000000004</v>
      </c>
      <c r="BU53" s="86">
        <f>BU8</f>
        <v>0</v>
      </c>
      <c r="BV53" s="102">
        <f>BV8+BV20+BV28+BV35+BV42+BV46+BV51</f>
        <v>2569626.7800000003</v>
      </c>
      <c r="BW53" s="87">
        <f>BW20+BW28+BW35+BW42+BW46+BW51</f>
        <v>0</v>
      </c>
      <c r="BX53" s="87">
        <f>BX20+BX28+BX35+BX42+BX46+BX51</f>
        <v>3143824.02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417564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290000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707564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34350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31600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65950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139294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25000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164294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10256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28756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609708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346600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10256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966564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380000</v>
      </c>
      <c r="BS51" s="78">
        <f>BS49+BS50</f>
        <v>0</v>
      </c>
      <c r="BT51" s="77">
        <f>BT49+BT50</f>
        <v>0</v>
      </c>
      <c r="BU51" s="85"/>
      <c r="BV51" s="85">
        <f>BV49+BV50</f>
        <v>380000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609708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346600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10256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1346564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417564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290000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707564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34350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31600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65950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139294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25000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164294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10256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28756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609708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346600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10256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966564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380000</v>
      </c>
      <c r="BS51" s="78">
        <f>BS49+BS50</f>
        <v>0</v>
      </c>
      <c r="BT51" s="77">
        <f>BT49+BT50</f>
        <v>0</v>
      </c>
      <c r="BU51" s="85"/>
      <c r="BV51" s="85">
        <f>BV49+BV50</f>
        <v>380000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609708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346600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10256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1346564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2023-11-14T08:41:29Z</dcterms:modified>
  <cp:category/>
  <cp:version/>
  <cp:contentType/>
  <cp:contentStatus/>
</cp:coreProperties>
</file>