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<sst xmlns="http://schemas.openxmlformats.org/spreadsheetml/2006/main" count="870" uniqueCount="151">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</sst>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34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1465404.8</v>
      </c>
      <c r="E7" s="40"/>
    </row>
    <row r="8" spans="2:5" ht="15.75" thickBot="1">
      <c r="B8" s="9"/>
      <c r="C8" s="6" t="s">
        <v>7</v>
      </c>
      <c r="D8" s="41"/>
      <c r="E8" s="42">
        <v>1171803.46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866500</v>
      </c>
      <c r="E18" s="45">
        <v>866500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866500</v>
      </c>
      <c r="E23" s="51">
        <f>E18+E19+E20+E21+E22</f>
        <v>866500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23000</v>
      </c>
      <c r="E25" s="45">
        <v>23026.66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0</v>
      </c>
      <c r="E29" s="50">
        <v>0</v>
      </c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23026.66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16477.6</v>
      </c>
      <c r="E33" s="59">
        <v>164990.78</v>
      </c>
    </row>
    <row r="34" spans="2:5" ht="15">
      <c r="B34" s="13">
        <v>40300</v>
      </c>
      <c r="C34" s="54" t="s">
        <v>37</v>
      </c>
      <c r="D34" s="61">
        <v>198340.3</v>
      </c>
      <c r="E34" s="45">
        <v>571798.01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214817.9</v>
      </c>
      <c r="E37" s="51">
        <f>E32+E33+E34+E35+E36</f>
        <v>736788.79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86000</v>
      </c>
      <c r="E51" s="62">
        <v>86000</v>
      </c>
    </row>
    <row r="52" spans="2:5" ht="15.75" thickBot="1">
      <c r="B52" s="16">
        <v>70000</v>
      </c>
      <c r="C52" s="15" t="s">
        <v>58</v>
      </c>
      <c r="D52" s="48">
        <f>D51</f>
        <v>86000</v>
      </c>
      <c r="E52" s="51">
        <f>E51</f>
        <v>86000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>
        <v>370000</v>
      </c>
    </row>
    <row r="55" spans="2:5" ht="15">
      <c r="B55" s="13">
        <v>90200</v>
      </c>
      <c r="C55" s="54" t="s">
        <v>62</v>
      </c>
      <c r="D55" s="61">
        <v>10000</v>
      </c>
      <c r="E55" s="62">
        <v>10000</v>
      </c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380000</v>
      </c>
    </row>
    <row r="57" spans="2:5" ht="16.5" thickBot="1" thickTop="1">
      <c r="B57" s="109" t="s">
        <v>64</v>
      </c>
      <c r="C57" s="110"/>
      <c r="D57" s="52">
        <f>D16+D23+D30+D37+D43+D49+D52+D56</f>
        <v>1570317.9</v>
      </c>
      <c r="E57" s="55">
        <f>E16+E23+E30+E37+E43+E49+E52+E56</f>
        <v>2092315.4500000002</v>
      </c>
    </row>
    <row r="58" spans="2:5" ht="16.5" thickBot="1" thickTop="1">
      <c r="B58" s="109" t="s">
        <v>65</v>
      </c>
      <c r="C58" s="110"/>
      <c r="D58" s="52">
        <f>D57+D5+D6+D7+D8</f>
        <v>3035722.7</v>
      </c>
      <c r="E58" s="55">
        <f>E57+E5+E6+E7+E8</f>
        <v>3264118.91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866500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866500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30975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30975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86000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86000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1386475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1386475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866500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866500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86000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86000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1355500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1355500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784500</v>
      </c>
      <c r="E10" s="89">
        <v>0</v>
      </c>
      <c r="F10" s="90">
        <v>792500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595000</v>
      </c>
      <c r="AC10" s="89">
        <v>0</v>
      </c>
      <c r="AD10" s="90">
        <v>595000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1379500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1387500</v>
      </c>
    </row>
    <row r="11" spans="2:76" ht="15">
      <c r="B11" s="13">
        <v>102</v>
      </c>
      <c r="C11" s="25" t="s">
        <v>92</v>
      </c>
      <c r="D11" s="88">
        <v>28550</v>
      </c>
      <c r="E11" s="89">
        <v>0</v>
      </c>
      <c r="F11" s="90">
        <v>38550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19000</v>
      </c>
      <c r="AC11" s="89">
        <v>0</v>
      </c>
      <c r="AD11" s="90">
        <v>19200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47550</v>
      </c>
      <c r="BW11" s="77">
        <f t="shared" si="1"/>
        <v>0</v>
      </c>
      <c r="BX11" s="79">
        <f t="shared" si="2"/>
        <v>57750</v>
      </c>
    </row>
    <row r="12" spans="2:76" ht="15">
      <c r="B12" s="13">
        <v>103</v>
      </c>
      <c r="C12" s="25" t="s">
        <v>93</v>
      </c>
      <c r="D12" s="88">
        <v>140072.64</v>
      </c>
      <c r="E12" s="89">
        <v>0</v>
      </c>
      <c r="F12" s="90">
        <v>205180.34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326981.51</v>
      </c>
      <c r="AC12" s="89">
        <v>0</v>
      </c>
      <c r="AD12" s="90">
        <v>406775.2200000001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467054.15</v>
      </c>
      <c r="BW12" s="77">
        <f t="shared" si="1"/>
        <v>0</v>
      </c>
      <c r="BX12" s="79">
        <f t="shared" si="2"/>
        <v>611955.56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23500</v>
      </c>
      <c r="E19" s="89">
        <v>0</v>
      </c>
      <c r="F19" s="90">
        <v>24807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137771.31</v>
      </c>
      <c r="BJ19" s="89">
        <v>0</v>
      </c>
      <c r="BK19" s="101">
        <v>137771.31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161271.31</v>
      </c>
      <c r="BW19" s="77">
        <f t="shared" si="1"/>
        <v>0</v>
      </c>
      <c r="BX19" s="79">
        <f t="shared" si="2"/>
        <v>162578.31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976622.64</v>
      </c>
      <c r="E20" s="78">
        <f t="shared" si="3"/>
        <v>0</v>
      </c>
      <c r="F20" s="79">
        <f t="shared" si="3"/>
        <v>1061037.3399999999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940981.51</v>
      </c>
      <c r="AC20" s="78">
        <f t="shared" si="3"/>
        <v>0</v>
      </c>
      <c r="AD20" s="77">
        <f t="shared" si="3"/>
        <v>1020975.2200000001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137771.31</v>
      </c>
      <c r="BJ20" s="78">
        <f t="shared" si="3"/>
        <v>0</v>
      </c>
      <c r="BK20" s="77">
        <f t="shared" si="3"/>
        <v>137771.31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2055375.46</v>
      </c>
      <c r="BW20" s="77">
        <f>BW10+BW11+BW12+BW13+BW14+BW15+BW16+BW17+BW18+BW19</f>
        <v>0</v>
      </c>
      <c r="BX20" s="95">
        <f>BX10+BX11+BX12+BX13+BX14+BX15+BX16+BX17+BX18+BX19</f>
        <v>2219783.87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39453</v>
      </c>
      <c r="E24" s="89">
        <v>0</v>
      </c>
      <c r="F24" s="90">
        <v>48901.71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154060.69</v>
      </c>
      <c r="Q24" s="89">
        <v>0</v>
      </c>
      <c r="R24" s="101">
        <v>154060.69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247206.43</v>
      </c>
      <c r="AC24" s="89">
        <v>0</v>
      </c>
      <c r="AD24" s="101">
        <v>270155.41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440720.12</v>
      </c>
      <c r="BW24" s="77">
        <f t="shared" si="4"/>
        <v>0</v>
      </c>
      <c r="BX24" s="79">
        <f t="shared" si="4"/>
        <v>473117.80999999994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73627.12000000001</v>
      </c>
      <c r="AC27" s="89">
        <v>0</v>
      </c>
      <c r="AD27" s="101">
        <v>103317.23000000001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73627.12000000001</v>
      </c>
      <c r="BW27" s="77">
        <f t="shared" si="4"/>
        <v>0</v>
      </c>
      <c r="BX27" s="79">
        <f t="shared" si="4"/>
        <v>103317.23000000001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39453</v>
      </c>
      <c r="E28" s="78">
        <f t="shared" si="5"/>
        <v>0</v>
      </c>
      <c r="F28" s="79">
        <f t="shared" si="5"/>
        <v>48901.71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154060.69</v>
      </c>
      <c r="Q28" s="78">
        <f t="shared" si="5"/>
        <v>0</v>
      </c>
      <c r="R28" s="77">
        <f t="shared" si="5"/>
        <v>154060.69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320833.55</v>
      </c>
      <c r="AC28" s="78">
        <f t="shared" si="5"/>
        <v>0</v>
      </c>
      <c r="AD28" s="77">
        <f t="shared" si="5"/>
        <v>373472.64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514347.24</v>
      </c>
      <c r="BW28" s="77">
        <f>BW23+BW24+BW25+BW26+BW27</f>
        <v>0</v>
      </c>
      <c r="BX28" s="95">
        <f>BX23+BX24+BX25+BX26+BX27</f>
        <v>576435.0399999999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86000</v>
      </c>
      <c r="BP45" s="89">
        <v>0</v>
      </c>
      <c r="BQ45" s="101">
        <v>86000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86000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86000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86000</v>
      </c>
      <c r="BP46" s="78">
        <f>BP45</f>
        <v>0</v>
      </c>
      <c r="BQ46" s="95">
        <f>BQ45</f>
        <v>86000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86000</v>
      </c>
      <c r="BW46" s="77">
        <f>BW45</f>
        <v>0</v>
      </c>
      <c r="BX46" s="95">
        <f>BX45</f>
        <v>86000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>
        <v>370000</v>
      </c>
      <c r="BU49" s="76"/>
      <c r="BV49" s="85">
        <f aca="true" t="shared" si="15" ref="BV49:BX50">D49+G49+J49+M49+P49+S49+V49+Y49+AB49+AE49+AH49+AK49+AN49+AQ49+AT49+AW49+AZ49+BC49+BF49+BI49+BL49+BO49+BR49</f>
        <v>370000</v>
      </c>
      <c r="BW49" s="77">
        <f t="shared" si="15"/>
        <v>0</v>
      </c>
      <c r="BX49" s="79">
        <f t="shared" si="15"/>
        <v>370000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11900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11900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381900</v>
      </c>
      <c r="BU51" s="85"/>
      <c r="BV51" s="85">
        <f>BV49+BV50</f>
        <v>380000</v>
      </c>
      <c r="BW51" s="77">
        <f>BW49+BW50</f>
        <v>0</v>
      </c>
      <c r="BX51" s="95">
        <f>BX49+BX50</f>
        <v>381900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1016075.64</v>
      </c>
      <c r="E53" s="86">
        <f t="shared" si="18"/>
        <v>0</v>
      </c>
      <c r="F53" s="86">
        <f t="shared" si="18"/>
        <v>1109939.0499999998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154060.69</v>
      </c>
      <c r="Q53" s="86">
        <f t="shared" si="18"/>
        <v>0</v>
      </c>
      <c r="R53" s="86">
        <f t="shared" si="18"/>
        <v>154060.69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1261815.06</v>
      </c>
      <c r="AC53" s="86">
        <f t="shared" si="18"/>
        <v>0</v>
      </c>
      <c r="AD53" s="86">
        <f t="shared" si="18"/>
        <v>1394447.86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137771.31</v>
      </c>
      <c r="BJ53" s="86">
        <f t="shared" si="19"/>
        <v>0</v>
      </c>
      <c r="BK53" s="86">
        <f t="shared" si="19"/>
        <v>137771.31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86000</v>
      </c>
      <c r="BP53" s="86">
        <f t="shared" si="19"/>
        <v>0</v>
      </c>
      <c r="BQ53" s="86">
        <f t="shared" si="19"/>
        <v>86000</v>
      </c>
      <c r="BR53" s="86">
        <f t="shared" si="19"/>
        <v>380000</v>
      </c>
      <c r="BS53" s="86">
        <f t="shared" si="19"/>
        <v>0</v>
      </c>
      <c r="BT53" s="86">
        <f t="shared" si="19"/>
        <v>381900</v>
      </c>
      <c r="BU53" s="86">
        <f>BU8</f>
        <v>0</v>
      </c>
      <c r="BV53" s="102">
        <f>BV8+BV20+BV28+BV35+BV42+BV46+BV51</f>
        <v>3035722.7</v>
      </c>
      <c r="BW53" s="87">
        <f>BW20+BW28+BW35+BW42+BW46+BW51</f>
        <v>0</v>
      </c>
      <c r="BX53" s="87">
        <f>BX20+BX28+BX35+BX42+BX46+BX51</f>
        <v>3264118.91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439500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222500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662000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19000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114900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39475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154375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23500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33050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56550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606450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280975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33050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920475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86000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86000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86000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86000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0</v>
      </c>
      <c r="BU51" s="85"/>
      <c r="BV51" s="85">
        <f>BV49+BV50</f>
        <v>380000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606450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280975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33050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86000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1386475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439500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211000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650500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19000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47550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114900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20000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134900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23500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33050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56550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606450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250000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33050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889500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86000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86000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86000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86000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0</v>
      </c>
      <c r="BU51" s="85"/>
      <c r="BV51" s="85">
        <f>BV49+BV50</f>
        <v>380000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606450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250000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33050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86000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1355500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2023-11-14T08:29:22Z</dcterms:modified>
  <cp:category/>
  <cp:version/>
  <cp:contentType/>
  <cp:contentStatus/>
</cp:coreProperties>
</file>